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2D10E2F3-D3E3-4FF9-A5C1-AD76C7AAD670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7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9" i="1"/>
  <c r="E80" i="1"/>
  <c r="H80" i="1" s="1"/>
  <c r="E13" i="1" l="1"/>
  <c r="H79" i="1" l="1"/>
  <c r="H78" i="1"/>
  <c r="H77" i="1"/>
  <c r="H76" i="1"/>
  <c r="H22" i="1"/>
  <c r="H21" i="1"/>
  <c r="H13" i="1"/>
  <c r="G17" i="1"/>
  <c r="F17" i="1"/>
  <c r="D17" i="1"/>
  <c r="C17" i="1"/>
  <c r="E17" i="1" s="1"/>
  <c r="H17" i="1" s="1"/>
  <c r="G27" i="1"/>
  <c r="F27" i="1"/>
  <c r="D27" i="1"/>
  <c r="E27" i="1" s="1"/>
  <c r="C27" i="1"/>
  <c r="G37" i="1"/>
  <c r="G81" i="1" s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C61" i="1"/>
  <c r="E61" i="1" s="1"/>
  <c r="H61" i="1" s="1"/>
  <c r="G69" i="1"/>
  <c r="F69" i="1"/>
  <c r="D69" i="1"/>
  <c r="C69" i="1"/>
  <c r="E69" i="1" s="1"/>
  <c r="H69" i="1" s="1"/>
  <c r="D73" i="1"/>
  <c r="C73" i="1"/>
  <c r="E73" i="1" s="1"/>
  <c r="H73" i="1" s="1"/>
  <c r="G9" i="1"/>
  <c r="F9" i="1"/>
  <c r="F81" i="1" s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H70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0" i="1"/>
  <c r="H60" i="1" s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E21" i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H27" i="1" l="1"/>
  <c r="D81" i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<sst xmlns="http://schemas.openxmlformats.org/spreadsheetml/2006/main" count="89" uniqueCount="89">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</sst>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Normal="100" workbookViewId="0">
      <selection activeCell="G66" sqref="G66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32941914.809999999</v>
      </c>
      <c r="D9" s="16">
        <f>SUM(D10:D16)</f>
        <v>0</v>
      </c>
      <c r="E9" s="16">
        <f t="shared" ref="E9:E26" si="0">C9+D9</f>
        <v>32941914.809999999</v>
      </c>
      <c r="F9" s="16">
        <f>SUM(F10:F16)</f>
        <v>20397142.23</v>
      </c>
      <c r="G9" s="16">
        <f>SUM(G10:G16)</f>
        <v>20397142.23</v>
      </c>
      <c r="H9" s="16">
        <f t="shared" ref="H9:H40" si="1">E9-F9</f>
        <v>12544772.579999998</v>
      </c>
    </row>
    <row r="10" spans="2:9" ht="12" customHeight="1" x14ac:dyDescent="0.2">
      <c r="B10" s="11" t="s">
        <v>14</v>
      </c>
      <c r="C10" s="12">
        <v>20990905.199999999</v>
      </c>
      <c r="D10" s="13">
        <v>0</v>
      </c>
      <c r="E10" s="18">
        <f t="shared" si="0"/>
        <v>20990905.199999999</v>
      </c>
      <c r="F10" s="12">
        <v>15160249.1</v>
      </c>
      <c r="G10" s="12">
        <v>15160249.1</v>
      </c>
      <c r="H10" s="20">
        <f t="shared" si="1"/>
        <v>5830656.0999999996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3321518.69</v>
      </c>
      <c r="D12" s="13">
        <v>0</v>
      </c>
      <c r="E12" s="18">
        <f t="shared" si="0"/>
        <v>3321518.69</v>
      </c>
      <c r="F12" s="12">
        <v>232087.39</v>
      </c>
      <c r="G12" s="12">
        <v>232087.39</v>
      </c>
      <c r="H12" s="20">
        <f t="shared" si="1"/>
        <v>3089431.3</v>
      </c>
    </row>
    <row r="13" spans="2:9" ht="12" customHeight="1" x14ac:dyDescent="0.2">
      <c r="B13" s="11" t="s">
        <v>17</v>
      </c>
      <c r="C13" s="12">
        <v>3902483.72</v>
      </c>
      <c r="D13" s="13">
        <v>0</v>
      </c>
      <c r="E13" s="18">
        <f>C13+D13</f>
        <v>3902483.72</v>
      </c>
      <c r="F13" s="12">
        <v>2574031.94</v>
      </c>
      <c r="G13" s="12">
        <v>2574031.94</v>
      </c>
      <c r="H13" s="20">
        <f t="shared" si="1"/>
        <v>1328451.7800000003</v>
      </c>
    </row>
    <row r="14" spans="2:9" ht="12" customHeight="1" x14ac:dyDescent="0.2">
      <c r="B14" s="11" t="s">
        <v>18</v>
      </c>
      <c r="C14" s="12">
        <v>4727007.2</v>
      </c>
      <c r="D14" s="13">
        <v>0</v>
      </c>
      <c r="E14" s="18">
        <f t="shared" si="0"/>
        <v>4727007.2</v>
      </c>
      <c r="F14" s="12">
        <v>2430773.7999999998</v>
      </c>
      <c r="G14" s="12">
        <v>2430773.7999999998</v>
      </c>
      <c r="H14" s="20">
        <f t="shared" si="1"/>
        <v>2296233.4000000004</v>
      </c>
    </row>
    <row r="15" spans="2:9" ht="12" customHeight="1" x14ac:dyDescent="0.2">
      <c r="B15" s="11" t="s">
        <v>19</v>
      </c>
      <c r="C15" s="12">
        <v>0</v>
      </c>
      <c r="D15" s="13">
        <v>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2392045</v>
      </c>
      <c r="D17" s="16">
        <f>SUM(D18:D26)</f>
        <v>0</v>
      </c>
      <c r="E17" s="16">
        <f t="shared" si="0"/>
        <v>2392045</v>
      </c>
      <c r="F17" s="16">
        <f>SUM(F18:F26)</f>
        <v>1136277.45</v>
      </c>
      <c r="G17" s="16">
        <f>SUM(G18:G26)</f>
        <v>1136277.45</v>
      </c>
      <c r="H17" s="16">
        <f t="shared" si="1"/>
        <v>1255767.55</v>
      </c>
    </row>
    <row r="18" spans="2:8" ht="24" x14ac:dyDescent="0.2">
      <c r="B18" s="9" t="s">
        <v>22</v>
      </c>
      <c r="C18" s="12">
        <v>473000</v>
      </c>
      <c r="D18" s="13">
        <v>0</v>
      </c>
      <c r="E18" s="18">
        <f t="shared" si="0"/>
        <v>473000</v>
      </c>
      <c r="F18" s="12">
        <v>153017.20000000001</v>
      </c>
      <c r="G18" s="12">
        <v>153017.20000000001</v>
      </c>
      <c r="H18" s="20">
        <f t="shared" si="1"/>
        <v>319982.8</v>
      </c>
    </row>
    <row r="19" spans="2:8" ht="12" customHeight="1" x14ac:dyDescent="0.2">
      <c r="B19" s="9" t="s">
        <v>23</v>
      </c>
      <c r="C19" s="12">
        <v>90000</v>
      </c>
      <c r="D19" s="13">
        <v>0</v>
      </c>
      <c r="E19" s="18">
        <f t="shared" si="0"/>
        <v>90000</v>
      </c>
      <c r="F19" s="12">
        <v>50080.41</v>
      </c>
      <c r="G19" s="12">
        <v>50080.41</v>
      </c>
      <c r="H19" s="20">
        <f t="shared" si="1"/>
        <v>39919.589999999997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3000</v>
      </c>
      <c r="D22" s="13">
        <v>0</v>
      </c>
      <c r="E22" s="18">
        <f t="shared" si="0"/>
        <v>3000</v>
      </c>
      <c r="F22" s="12">
        <v>913.02</v>
      </c>
      <c r="G22" s="12">
        <v>913.02</v>
      </c>
      <c r="H22" s="20">
        <f t="shared" si="1"/>
        <v>2086.98</v>
      </c>
    </row>
    <row r="23" spans="2:8" ht="12" customHeight="1" x14ac:dyDescent="0.2">
      <c r="B23" s="9" t="s">
        <v>27</v>
      </c>
      <c r="C23" s="12">
        <v>1664045</v>
      </c>
      <c r="D23" s="13">
        <v>0</v>
      </c>
      <c r="E23" s="18">
        <f t="shared" si="0"/>
        <v>1664045</v>
      </c>
      <c r="F23" s="12">
        <v>796811.63</v>
      </c>
      <c r="G23" s="12">
        <v>796811.63</v>
      </c>
      <c r="H23" s="20">
        <f t="shared" si="1"/>
        <v>867233.37</v>
      </c>
    </row>
    <row r="24" spans="2:8" ht="12" customHeight="1" x14ac:dyDescent="0.2">
      <c r="B24" s="9" t="s">
        <v>28</v>
      </c>
      <c r="C24" s="12">
        <v>162000</v>
      </c>
      <c r="D24" s="13">
        <v>0</v>
      </c>
      <c r="E24" s="18">
        <f t="shared" si="0"/>
        <v>162000</v>
      </c>
      <c r="F24" s="12">
        <v>135455.19</v>
      </c>
      <c r="G24" s="12">
        <v>135455.19</v>
      </c>
      <c r="H24" s="20">
        <f t="shared" si="1"/>
        <v>26544.809999999998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107462499</v>
      </c>
      <c r="D27" s="16">
        <f>SUM(D28:D36)</f>
        <v>-3500000</v>
      </c>
      <c r="E27" s="16">
        <f>D27+C27</f>
        <v>103962499</v>
      </c>
      <c r="F27" s="16">
        <f>SUM(F28:F36)</f>
        <v>51428987.079999991</v>
      </c>
      <c r="G27" s="16">
        <f>SUM(G28:G36)</f>
        <v>51428987.079999991</v>
      </c>
      <c r="H27" s="16">
        <f t="shared" si="1"/>
        <v>52533511.920000009</v>
      </c>
    </row>
    <row r="28" spans="2:8" x14ac:dyDescent="0.2">
      <c r="B28" s="9" t="s">
        <v>32</v>
      </c>
      <c r="C28" s="12">
        <v>22141400</v>
      </c>
      <c r="D28" s="13">
        <v>0</v>
      </c>
      <c r="E28" s="18">
        <f t="shared" ref="E28:E36" si="2">C28+D28</f>
        <v>22141400</v>
      </c>
      <c r="F28" s="12">
        <v>7465319.71</v>
      </c>
      <c r="G28" s="12">
        <v>7465319.71</v>
      </c>
      <c r="H28" s="20">
        <f t="shared" si="1"/>
        <v>14676080.289999999</v>
      </c>
    </row>
    <row r="29" spans="2:8" x14ac:dyDescent="0.2">
      <c r="B29" s="9" t="s">
        <v>33</v>
      </c>
      <c r="C29" s="12">
        <v>164000</v>
      </c>
      <c r="D29" s="13">
        <v>0</v>
      </c>
      <c r="E29" s="18">
        <f t="shared" si="2"/>
        <v>164000</v>
      </c>
      <c r="F29" s="12">
        <v>111519.42</v>
      </c>
      <c r="G29" s="12">
        <v>111519.42</v>
      </c>
      <c r="H29" s="20">
        <f t="shared" si="1"/>
        <v>52480.58</v>
      </c>
    </row>
    <row r="30" spans="2:8" ht="12" customHeight="1" x14ac:dyDescent="0.2">
      <c r="B30" s="9" t="s">
        <v>34</v>
      </c>
      <c r="C30" s="12">
        <v>26274080</v>
      </c>
      <c r="D30" s="13">
        <v>3000000</v>
      </c>
      <c r="E30" s="18">
        <f t="shared" si="2"/>
        <v>29274080</v>
      </c>
      <c r="F30" s="12">
        <v>13407281.440000001</v>
      </c>
      <c r="G30" s="12">
        <v>13407281.440000001</v>
      </c>
      <c r="H30" s="20">
        <f t="shared" si="1"/>
        <v>15866798.559999999</v>
      </c>
    </row>
    <row r="31" spans="2:8" x14ac:dyDescent="0.2">
      <c r="B31" s="9" t="s">
        <v>35</v>
      </c>
      <c r="C31" s="12">
        <v>894000</v>
      </c>
      <c r="D31" s="13">
        <v>0</v>
      </c>
      <c r="E31" s="18">
        <f t="shared" si="2"/>
        <v>894000</v>
      </c>
      <c r="F31" s="12">
        <v>496328.09</v>
      </c>
      <c r="G31" s="12">
        <v>496328.09</v>
      </c>
      <c r="H31" s="20">
        <f t="shared" si="1"/>
        <v>397671.91</v>
      </c>
    </row>
    <row r="32" spans="2:8" ht="24" x14ac:dyDescent="0.2">
      <c r="B32" s="9" t="s">
        <v>36</v>
      </c>
      <c r="C32" s="12">
        <v>24646908</v>
      </c>
      <c r="D32" s="13">
        <v>3412000</v>
      </c>
      <c r="E32" s="18">
        <f t="shared" si="2"/>
        <v>28058908</v>
      </c>
      <c r="F32" s="12">
        <v>13661748.109999999</v>
      </c>
      <c r="G32" s="12">
        <v>13661748.109999999</v>
      </c>
      <c r="H32" s="20">
        <f t="shared" si="1"/>
        <v>14397159.890000001</v>
      </c>
    </row>
    <row r="33" spans="2:8" x14ac:dyDescent="0.2">
      <c r="B33" s="9" t="s">
        <v>37</v>
      </c>
      <c r="C33" s="12">
        <v>0</v>
      </c>
      <c r="D33" s="13">
        <v>0</v>
      </c>
      <c r="E33" s="18">
        <f t="shared" si="2"/>
        <v>0</v>
      </c>
      <c r="F33" s="12">
        <v>0</v>
      </c>
      <c r="G33" s="12">
        <v>0</v>
      </c>
      <c r="H33" s="20">
        <f t="shared" si="1"/>
        <v>0</v>
      </c>
    </row>
    <row r="34" spans="2:8" x14ac:dyDescent="0.2">
      <c r="B34" s="9" t="s">
        <v>38</v>
      </c>
      <c r="C34" s="12">
        <v>7250000</v>
      </c>
      <c r="D34" s="13">
        <v>-800000</v>
      </c>
      <c r="E34" s="18">
        <f t="shared" si="2"/>
        <v>6450000</v>
      </c>
      <c r="F34" s="12">
        <v>2588770.2199999997</v>
      </c>
      <c r="G34" s="12">
        <v>2588770.2199999997</v>
      </c>
      <c r="H34" s="20">
        <f t="shared" si="1"/>
        <v>3861229.7800000003</v>
      </c>
    </row>
    <row r="35" spans="2:8" x14ac:dyDescent="0.2">
      <c r="B35" s="9" t="s">
        <v>39</v>
      </c>
      <c r="C35" s="12">
        <v>8650000</v>
      </c>
      <c r="D35" s="13">
        <v>1300000</v>
      </c>
      <c r="E35" s="18">
        <f t="shared" si="2"/>
        <v>9950000</v>
      </c>
      <c r="F35" s="12">
        <v>8655035.4100000001</v>
      </c>
      <c r="G35" s="12">
        <v>8655035.4100000001</v>
      </c>
      <c r="H35" s="20">
        <f t="shared" si="1"/>
        <v>1294964.5899999999</v>
      </c>
    </row>
    <row r="36" spans="2:8" x14ac:dyDescent="0.2">
      <c r="B36" s="9" t="s">
        <v>40</v>
      </c>
      <c r="C36" s="12">
        <v>17442111</v>
      </c>
      <c r="D36" s="13">
        <v>-10412000</v>
      </c>
      <c r="E36" s="18">
        <f t="shared" si="2"/>
        <v>7030111</v>
      </c>
      <c r="F36" s="12">
        <v>5042984.68</v>
      </c>
      <c r="G36" s="12">
        <v>5042984.68</v>
      </c>
      <c r="H36" s="20">
        <f t="shared" si="1"/>
        <v>1987126.3200000003</v>
      </c>
    </row>
    <row r="37" spans="2:8" ht="20.100000000000001" customHeight="1" x14ac:dyDescent="0.2">
      <c r="B37" s="7" t="s">
        <v>41</v>
      </c>
      <c r="C37" s="16">
        <f>SUM(C38:C46)</f>
        <v>9021167</v>
      </c>
      <c r="D37" s="16">
        <f>SUM(D38:D46)</f>
        <v>3500000</v>
      </c>
      <c r="E37" s="16">
        <f>C37+D37</f>
        <v>12521167</v>
      </c>
      <c r="F37" s="16">
        <f>SUM(F38:F46)</f>
        <v>6565514.1200000001</v>
      </c>
      <c r="G37" s="16">
        <f>SUM(G38:G46)</f>
        <v>6565514.1200000001</v>
      </c>
      <c r="H37" s="16">
        <f t="shared" si="1"/>
        <v>5955652.8799999999</v>
      </c>
    </row>
    <row r="38" spans="2:8" ht="12" customHeight="1" x14ac:dyDescent="0.2">
      <c r="B38" s="9" t="s">
        <v>42</v>
      </c>
      <c r="C38" s="12">
        <v>300000</v>
      </c>
      <c r="D38" s="13">
        <v>0</v>
      </c>
      <c r="E38" s="18">
        <f t="shared" ref="E38:E80" si="3">C38+D38</f>
        <v>300000</v>
      </c>
      <c r="F38" s="12">
        <v>137271.67000000001</v>
      </c>
      <c r="G38" s="12">
        <v>137271.67000000001</v>
      </c>
      <c r="H38" s="20">
        <f t="shared" si="1"/>
        <v>162728.32999999999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7500000</v>
      </c>
      <c r="D40" s="13">
        <v>3500000</v>
      </c>
      <c r="E40" s="18">
        <f t="shared" si="3"/>
        <v>11000000</v>
      </c>
      <c r="F40" s="12">
        <v>5739322.2999999998</v>
      </c>
      <c r="G40" s="12">
        <v>5739322.2999999998</v>
      </c>
      <c r="H40" s="20">
        <f t="shared" si="1"/>
        <v>5260677.7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1221167</v>
      </c>
      <c r="D42" s="13">
        <v>0</v>
      </c>
      <c r="E42" s="18">
        <f t="shared" si="3"/>
        <v>1221167</v>
      </c>
      <c r="F42" s="12">
        <v>688920.15</v>
      </c>
      <c r="G42" s="12">
        <v>688920.15</v>
      </c>
      <c r="H42" s="20">
        <f t="shared" si="4"/>
        <v>532246.85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30334500</v>
      </c>
      <c r="D47" s="16">
        <f>SUM(D48:D56)</f>
        <v>0</v>
      </c>
      <c r="E47" s="16">
        <f t="shared" si="3"/>
        <v>30334500</v>
      </c>
      <c r="F47" s="16">
        <f>SUM(F48:F56)</f>
        <v>18938906.759999998</v>
      </c>
      <c r="G47" s="16">
        <f>SUM(G48:G56)</f>
        <v>18938906.759999998</v>
      </c>
      <c r="H47" s="16">
        <f t="shared" si="4"/>
        <v>11395593.240000002</v>
      </c>
    </row>
    <row r="48" spans="2:8" x14ac:dyDescent="0.2">
      <c r="B48" s="9" t="s">
        <v>52</v>
      </c>
      <c r="C48" s="12">
        <v>7350000</v>
      </c>
      <c r="D48" s="13">
        <v>0</v>
      </c>
      <c r="E48" s="18">
        <f t="shared" si="3"/>
        <v>7350000</v>
      </c>
      <c r="F48" s="12">
        <v>332639.09999999998</v>
      </c>
      <c r="G48" s="12">
        <v>332639.09999999998</v>
      </c>
      <c r="H48" s="20">
        <f t="shared" si="4"/>
        <v>7017360.9000000004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1100000</v>
      </c>
      <c r="D51" s="13">
        <v>0</v>
      </c>
      <c r="E51" s="18">
        <f t="shared" si="3"/>
        <v>1100000</v>
      </c>
      <c r="F51" s="12">
        <v>747605.16999999993</v>
      </c>
      <c r="G51" s="12">
        <v>747605.16999999993</v>
      </c>
      <c r="H51" s="20">
        <f t="shared" si="4"/>
        <v>352394.83000000007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864500</v>
      </c>
      <c r="D53" s="13">
        <v>0</v>
      </c>
      <c r="E53" s="18">
        <f t="shared" si="3"/>
        <v>864500</v>
      </c>
      <c r="F53" s="12">
        <v>468182.25</v>
      </c>
      <c r="G53" s="12">
        <v>468182.25</v>
      </c>
      <c r="H53" s="20">
        <f t="shared" si="4"/>
        <v>396317.75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17600000</v>
      </c>
      <c r="D55" s="13">
        <v>0</v>
      </c>
      <c r="E55" s="18">
        <f t="shared" si="3"/>
        <v>17600000</v>
      </c>
      <c r="F55" s="12">
        <v>17321454.399999999</v>
      </c>
      <c r="G55" s="12">
        <v>17321454.399999999</v>
      </c>
      <c r="H55" s="20">
        <f t="shared" si="4"/>
        <v>278545.60000000149</v>
      </c>
    </row>
    <row r="56" spans="2:8" x14ac:dyDescent="0.2">
      <c r="B56" s="9" t="s">
        <v>60</v>
      </c>
      <c r="C56" s="12">
        <v>3420000</v>
      </c>
      <c r="D56" s="13">
        <v>0</v>
      </c>
      <c r="E56" s="18">
        <f t="shared" si="3"/>
        <v>3420000</v>
      </c>
      <c r="F56" s="12">
        <v>69025.84</v>
      </c>
      <c r="G56" s="12">
        <v>69025.84</v>
      </c>
      <c r="H56" s="20">
        <f t="shared" si="4"/>
        <v>3350974.16</v>
      </c>
    </row>
    <row r="57" spans="2:8" ht="20.100000000000001" customHeight="1" x14ac:dyDescent="0.2">
      <c r="B57" s="6" t="s">
        <v>61</v>
      </c>
      <c r="C57" s="16">
        <f>SUM(C58:C60)</f>
        <v>112500000</v>
      </c>
      <c r="D57" s="16">
        <f>SUM(D58:D60)</f>
        <v>0</v>
      </c>
      <c r="E57" s="16">
        <f t="shared" si="3"/>
        <v>112500000</v>
      </c>
      <c r="F57" s="16">
        <f>SUM(F58:F60)</f>
        <v>24902069.869999997</v>
      </c>
      <c r="G57" s="16">
        <f>SUM(G58:G60)</f>
        <v>24902069.869999997</v>
      </c>
      <c r="H57" s="16">
        <f t="shared" si="4"/>
        <v>87597930.129999995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112500000</v>
      </c>
      <c r="D59" s="13">
        <v>0</v>
      </c>
      <c r="E59" s="18">
        <f t="shared" si="3"/>
        <v>112500000</v>
      </c>
      <c r="F59" s="12">
        <v>24902069.869999997</v>
      </c>
      <c r="G59" s="12">
        <v>24902069.869999997</v>
      </c>
      <c r="H59" s="18">
        <f t="shared" si="4"/>
        <v>87597930.129999995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294652125.81</v>
      </c>
      <c r="D81" s="22">
        <f>SUM(D73,D69,D61,D57,D47,D37,D27,D17,D9)</f>
        <v>0</v>
      </c>
      <c r="E81" s="22">
        <f>C81+D81</f>
        <v>294652125.81</v>
      </c>
      <c r="F81" s="22">
        <f>SUM(F73,F69,F61,F57,F47,F37,F17,F27,F9)</f>
        <v>123368897.50999999</v>
      </c>
      <c r="G81" s="22">
        <f>SUM(G73,G69,G61,G57,G47,G37,G27,G17,G9)</f>
        <v>123368897.50999999</v>
      </c>
      <c r="H81" s="22">
        <f t="shared" si="5"/>
        <v>171283228.30000001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2019-12-04T16:22:52Z</dcterms:created>
  <dcterms:modified xsi:type="dcterms:W3CDTF">2025-10-14T18:57:39Z</dcterms:modified>
</cp:coreProperties>
</file>